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5\Overall Results\"/>
    </mc:Choice>
  </mc:AlternateContent>
  <xr:revisionPtr revIDLastSave="0" documentId="13_ncr:1_{440328E9-28E3-43F5-9730-3A4542DFC45F}" xr6:coauthVersionLast="47" xr6:coauthVersionMax="47" xr10:uidLastSave="{00000000-0000-0000-0000-000000000000}"/>
  <bookViews>
    <workbookView xWindow="2295" yWindow="1785" windowWidth="21525" windowHeight="13268" xr2:uid="{B4BDC9BD-4E43-4499-8FA3-D58590D8D6E2}"/>
  </bookViews>
  <sheets>
    <sheet name="HR" sheetId="1" r:id="rId1"/>
    <sheet name="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I29" i="2" s="1"/>
  <c r="G3" i="2"/>
  <c r="I3" i="2"/>
  <c r="G4" i="2"/>
  <c r="I4" i="2"/>
  <c r="G5" i="2"/>
  <c r="I5" i="2"/>
  <c r="G6" i="2"/>
  <c r="I6" i="2"/>
  <c r="G7" i="2"/>
  <c r="I7" i="2"/>
  <c r="G8" i="2"/>
  <c r="I8" i="2"/>
  <c r="G10" i="2"/>
  <c r="I10" i="2"/>
  <c r="G11" i="2"/>
  <c r="I11" i="2"/>
  <c r="G12" i="2"/>
  <c r="I12" i="2"/>
  <c r="G13" i="2"/>
  <c r="I13" i="2"/>
  <c r="G15" i="2"/>
  <c r="I15" i="2"/>
  <c r="G16" i="2"/>
  <c r="I16" i="2"/>
  <c r="G17" i="2"/>
  <c r="I17" i="2"/>
  <c r="G19" i="2"/>
  <c r="I19" i="2"/>
  <c r="I20" i="2"/>
  <c r="I21" i="2"/>
  <c r="I22" i="2"/>
  <c r="I23" i="2"/>
  <c r="G24" i="2"/>
  <c r="I24" i="2"/>
  <c r="I25" i="2"/>
  <c r="C29" i="2"/>
  <c r="D29" i="2"/>
  <c r="E29" i="2"/>
  <c r="F29" i="2"/>
  <c r="H29" i="2"/>
  <c r="G29" i="2" l="1"/>
  <c r="H29" i="1" l="1"/>
  <c r="F29" i="1"/>
  <c r="G12" i="1" l="1"/>
  <c r="G10" i="1"/>
  <c r="D29" i="1" l="1"/>
  <c r="C29" i="1"/>
  <c r="G2" i="1" l="1"/>
  <c r="E29" i="1" l="1"/>
  <c r="G19" i="1" l="1"/>
  <c r="G6" i="1"/>
  <c r="G29" i="1" s="1"/>
  <c r="G13" i="1" l="1"/>
  <c r="G17" i="1"/>
  <c r="G24" i="1"/>
  <c r="G16" i="1"/>
  <c r="G15" i="1"/>
  <c r="I12" i="1"/>
  <c r="I2" i="1"/>
  <c r="I22" i="1"/>
  <c r="I20" i="1"/>
  <c r="I21" i="1"/>
  <c r="I23" i="1"/>
  <c r="I24" i="1"/>
  <c r="I25" i="1"/>
  <c r="I19" i="1"/>
  <c r="I17" i="1"/>
  <c r="I16" i="1"/>
  <c r="I15" i="1"/>
  <c r="I13" i="1"/>
  <c r="I11" i="1"/>
  <c r="G11" i="1"/>
  <c r="I10" i="1"/>
  <c r="I6" i="1" l="1"/>
  <c r="I29" i="1" s="1"/>
  <c r="G8" i="1"/>
  <c r="I8" i="1"/>
  <c r="I7" i="1" l="1"/>
  <c r="G7" i="1"/>
  <c r="I5" i="1"/>
  <c r="I4" i="1"/>
  <c r="I3" i="1"/>
  <c r="G5" i="1" l="1"/>
  <c r="G4" i="1"/>
  <c r="G3" i="1"/>
</calcChain>
</file>

<file path=xl/sharedStrings.xml><?xml version="1.0" encoding="utf-8"?>
<sst xmlns="http://schemas.openxmlformats.org/spreadsheetml/2006/main" count="115" uniqueCount="79">
  <si>
    <t>Poticanje publiciranja</t>
  </si>
  <si>
    <t>Edukacija za stručnih službi</t>
  </si>
  <si>
    <t>Znanstvene opremljenosti</t>
  </si>
  <si>
    <t>Izgradnja i opremanje objekata</t>
  </si>
  <si>
    <t>Otvorene znanosti</t>
  </si>
  <si>
    <t>Nagrade</t>
  </si>
  <si>
    <t>Projekti zavoda</t>
  </si>
  <si>
    <t>Podrška povratnicima</t>
  </si>
  <si>
    <t>Mobilnost istraživača</t>
  </si>
  <si>
    <t>Poslijedoktorskom usavršavanju</t>
  </si>
  <si>
    <t>Edukacija za mladih znanstvenika</t>
  </si>
  <si>
    <t>Nacionalnih projekata</t>
  </si>
  <si>
    <t>Međunarodnih projekata</t>
  </si>
  <si>
    <t>Interdisciplinarnih projekata</t>
  </si>
  <si>
    <t>Primijenjenog istraživanja</t>
  </si>
  <si>
    <t>Transfera znanja</t>
  </si>
  <si>
    <t>Kapitalne opreme</t>
  </si>
  <si>
    <t>Javnog interesa</t>
  </si>
  <si>
    <t>CroRIS-a</t>
  </si>
  <si>
    <t>Digitalnih poslovanja</t>
  </si>
  <si>
    <t>Broj Prijave</t>
  </si>
  <si>
    <t>Vrijednost Prijave (EUR)</t>
  </si>
  <si>
    <t>SUM</t>
  </si>
  <si>
    <t>Broj Odobreno</t>
  </si>
  <si>
    <t>Alociran (EUR)</t>
  </si>
  <si>
    <t>Nealociran (EUR)</t>
  </si>
  <si>
    <t>Odobreno (EUR)</t>
  </si>
  <si>
    <t>Neodobreno (EUR)</t>
  </si>
  <si>
    <t>Popularizacija znanosti</t>
  </si>
  <si>
    <t>Education for Expert Services</t>
  </si>
  <si>
    <t>Scientific Equipment</t>
  </si>
  <si>
    <t>Building and Equipping Objects</t>
  </si>
  <si>
    <t>Open Science</t>
  </si>
  <si>
    <t>Stimulation of Publication</t>
  </si>
  <si>
    <t>Stimulatory Projects for Scientists</t>
  </si>
  <si>
    <t>Stimulatory Projects for Divisions</t>
  </si>
  <si>
    <t>Returnee Support</t>
  </si>
  <si>
    <t>Researcher Mobility</t>
  </si>
  <si>
    <t>Support for Int. Postdoc. Spec.</t>
  </si>
  <si>
    <t>Education for Young Researchers</t>
  </si>
  <si>
    <t>National Projects</t>
  </si>
  <si>
    <t>International Projects</t>
  </si>
  <si>
    <t>Interdisciplinary Projects</t>
  </si>
  <si>
    <t>Applied Research</t>
  </si>
  <si>
    <t>Knowledge Transfer</t>
  </si>
  <si>
    <t>Capital Equipment</t>
  </si>
  <si>
    <t>Public Interest</t>
  </si>
  <si>
    <t>CroRIS</t>
  </si>
  <si>
    <t>Digitilazation of Administration</t>
  </si>
  <si>
    <t>Popularization</t>
  </si>
  <si>
    <t>Applications</t>
  </si>
  <si>
    <t>Approved</t>
  </si>
  <si>
    <t>Sought Value (EUR)</t>
  </si>
  <si>
    <t>Approved (EUR)</t>
  </si>
  <si>
    <t>Rejected (EUR)</t>
  </si>
  <si>
    <t>Allocated (EUR)</t>
  </si>
  <si>
    <t>Not Allocated (EUR)</t>
  </si>
  <si>
    <t>05.03.2025.</t>
  </si>
  <si>
    <t>ZI1-25</t>
  </si>
  <si>
    <t>ZI2-25</t>
  </si>
  <si>
    <t>ZI3-25</t>
  </si>
  <si>
    <t>ZI4-25</t>
  </si>
  <si>
    <t>ZI5-25</t>
  </si>
  <si>
    <t>ZI6-25</t>
  </si>
  <si>
    <t>ZI7-25</t>
  </si>
  <si>
    <t>MZ1-25</t>
  </si>
  <si>
    <t>MZ2-25</t>
  </si>
  <si>
    <t>MZ3-25</t>
  </si>
  <si>
    <t>MZ4-25</t>
  </si>
  <si>
    <t>KP1-25</t>
  </si>
  <si>
    <t>KP2-25</t>
  </si>
  <si>
    <t>KP3-25</t>
  </si>
  <si>
    <t>GD1-25</t>
  </si>
  <si>
    <t>GD2-25</t>
  </si>
  <si>
    <t>GD3-25</t>
  </si>
  <si>
    <t>GD4-25</t>
  </si>
  <si>
    <t>GD5-25</t>
  </si>
  <si>
    <t>GD6-25</t>
  </si>
  <si>
    <t>GD7-25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</si>
</sst>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0" fontId="0" fillId="2" borderId="1" xfId="0" applyFill="1" applyBorder="1"/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/>
    <xf numFmtId="0" fontId="0" fillId="4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3" fontId="5" fillId="5" borderId="1" xfId="1" applyFont="1" applyFill="1" applyBorder="1"/>
    <xf numFmtId="43" fontId="5" fillId="3" borderId="1" xfId="1" applyFont="1" applyFill="1" applyBorder="1"/>
    <xf numFmtId="43" fontId="5" fillId="4" borderId="1" xfId="1" applyFont="1" applyFill="1" applyBorder="1"/>
    <xf numFmtId="43" fontId="0" fillId="5" borderId="1" xfId="1" applyFont="1" applyFill="1" applyBorder="1"/>
    <xf numFmtId="43" fontId="6" fillId="2" borderId="1" xfId="0" applyNumberFormat="1" applyFont="1" applyFill="1" applyBorder="1"/>
    <xf numFmtId="0" fontId="0" fillId="3" borderId="1" xfId="0" applyFill="1" applyBorder="1" applyAlignment="1">
      <alignment horizontal="center"/>
    </xf>
    <xf numFmtId="43" fontId="0" fillId="3" borderId="1" xfId="1" applyFont="1" applyFill="1" applyBorder="1"/>
    <xf numFmtId="43" fontId="0" fillId="2" borderId="1" xfId="0" applyNumberFormat="1" applyFill="1" applyBorder="1"/>
    <xf numFmtId="0" fontId="0" fillId="2" borderId="1" xfId="0" applyFont="1" applyFill="1" applyBorder="1"/>
    <xf numFmtId="0" fontId="0" fillId="3" borderId="1" xfId="0" applyFont="1" applyFill="1" applyBorder="1" applyAlignment="1">
      <alignment horizontal="center"/>
    </xf>
    <xf numFmtId="43" fontId="2" fillId="5" borderId="1" xfId="1" applyFont="1" applyFill="1" applyBorder="1"/>
    <xf numFmtId="43" fontId="2" fillId="3" borderId="1" xfId="1" applyFont="1" applyFill="1" applyBorder="1"/>
    <xf numFmtId="43" fontId="7" fillId="2" borderId="1" xfId="0" applyNumberFormat="1" applyFont="1" applyFill="1" applyBorder="1"/>
    <xf numFmtId="43" fontId="0" fillId="2" borderId="1" xfId="0" applyNumberFormat="1" applyFont="1" applyFill="1" applyBorder="1"/>
    <xf numFmtId="43" fontId="1" fillId="2" borderId="1" xfId="0" applyNumberFormat="1" applyFont="1" applyFill="1" applyBorder="1"/>
    <xf numFmtId="43" fontId="8" fillId="5" borderId="1" xfId="1" applyFont="1" applyFill="1" applyBorder="1"/>
    <xf numFmtId="0" fontId="0" fillId="4" borderId="1" xfId="0" applyFont="1" applyFill="1" applyBorder="1" applyAlignment="1">
      <alignment horizontal="center"/>
    </xf>
    <xf numFmtId="43" fontId="0" fillId="4" borderId="1" xfId="1" applyFont="1" applyFill="1" applyBorder="1"/>
    <xf numFmtId="0" fontId="3" fillId="2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43" fontId="0" fillId="5" borderId="1" xfId="0" applyNumberFormat="1" applyFill="1" applyBorder="1"/>
    <xf numFmtId="43" fontId="0" fillId="3" borderId="1" xfId="0" applyNumberFormat="1" applyFill="1" applyBorder="1"/>
    <xf numFmtId="43" fontId="0" fillId="4" borderId="1" xfId="0" applyNumberFormat="1" applyFill="1" applyBorder="1"/>
    <xf numFmtId="43" fontId="6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49A8-64E1-417A-8515-6BFC9A9B9A89}">
  <dimension ref="A1:I29"/>
  <sheetViews>
    <sheetView tabSelected="1" zoomScaleNormal="100" zoomScaleSheetLayoutView="50" workbookViewId="0">
      <selection activeCell="G15" sqref="G15"/>
    </sheetView>
  </sheetViews>
  <sheetFormatPr defaultRowHeight="14.25" x14ac:dyDescent="0.45"/>
  <cols>
    <col min="2" max="2" width="29.796875" customWidth="1"/>
    <col min="3" max="3" width="10.86328125" customWidth="1"/>
    <col min="4" max="4" width="14.53125" customWidth="1"/>
    <col min="5" max="5" width="16.796875" customWidth="1"/>
    <col min="6" max="6" width="14.19921875" customWidth="1"/>
    <col min="7" max="7" width="15" customWidth="1"/>
    <col min="8" max="8" width="14.1328125" customWidth="1"/>
    <col min="9" max="9" width="16.796875" customWidth="1"/>
  </cols>
  <sheetData>
    <row r="1" spans="1:9" ht="28.5" x14ac:dyDescent="0.45">
      <c r="A1" s="2"/>
      <c r="B1" s="3">
        <v>45721</v>
      </c>
      <c r="C1" s="4" t="s">
        <v>20</v>
      </c>
      <c r="D1" s="4" t="s">
        <v>23</v>
      </c>
      <c r="E1" s="5" t="s">
        <v>21</v>
      </c>
      <c r="F1" s="5" t="s">
        <v>26</v>
      </c>
      <c r="G1" s="5" t="s">
        <v>27</v>
      </c>
      <c r="H1" s="5" t="s">
        <v>24</v>
      </c>
      <c r="I1" s="5" t="s">
        <v>25</v>
      </c>
    </row>
    <row r="2" spans="1:9" x14ac:dyDescent="0.45">
      <c r="A2" s="6" t="s">
        <v>58</v>
      </c>
      <c r="B2" s="6" t="s">
        <v>0</v>
      </c>
      <c r="C2" s="7">
        <v>13</v>
      </c>
      <c r="D2" s="8">
        <v>12</v>
      </c>
      <c r="E2" s="9">
        <v>34655.254999999997</v>
      </c>
      <c r="F2" s="10">
        <v>32855.254999999997</v>
      </c>
      <c r="G2" s="11">
        <f>E2-F2</f>
        <v>1800</v>
      </c>
      <c r="H2" s="12">
        <v>75000</v>
      </c>
      <c r="I2" s="13">
        <f>F2-H2</f>
        <v>-42144.745000000003</v>
      </c>
    </row>
    <row r="3" spans="1:9" x14ac:dyDescent="0.45">
      <c r="A3" s="2" t="s">
        <v>59</v>
      </c>
      <c r="B3" s="2" t="s">
        <v>1</v>
      </c>
      <c r="C3" s="7">
        <v>8</v>
      </c>
      <c r="D3" s="14">
        <v>6</v>
      </c>
      <c r="E3" s="12">
        <v>21876.5</v>
      </c>
      <c r="F3" s="15">
        <v>10000</v>
      </c>
      <c r="G3" s="11">
        <f t="shared" ref="G3:G12" si="0">E3-F3</f>
        <v>11876.5</v>
      </c>
      <c r="H3" s="12">
        <v>10000</v>
      </c>
      <c r="I3" s="16">
        <f t="shared" ref="I3:I8" si="1">F3-H3</f>
        <v>0</v>
      </c>
    </row>
    <row r="4" spans="1:9" x14ac:dyDescent="0.45">
      <c r="A4" s="2" t="s">
        <v>60</v>
      </c>
      <c r="B4" s="2" t="s">
        <v>2</v>
      </c>
      <c r="C4" s="7">
        <v>17</v>
      </c>
      <c r="D4" s="14">
        <v>13</v>
      </c>
      <c r="E4" s="12">
        <v>132817.32</v>
      </c>
      <c r="F4" s="15">
        <v>75000</v>
      </c>
      <c r="G4" s="11">
        <f t="shared" si="0"/>
        <v>57817.320000000007</v>
      </c>
      <c r="H4" s="12">
        <v>75000</v>
      </c>
      <c r="I4" s="16">
        <f t="shared" si="1"/>
        <v>0</v>
      </c>
    </row>
    <row r="5" spans="1:9" x14ac:dyDescent="0.45">
      <c r="A5" s="2" t="s">
        <v>61</v>
      </c>
      <c r="B5" s="2" t="s">
        <v>3</v>
      </c>
      <c r="C5" s="7">
        <v>1</v>
      </c>
      <c r="D5" s="14">
        <v>1</v>
      </c>
      <c r="E5" s="12">
        <v>611750</v>
      </c>
      <c r="F5" s="15">
        <v>375000</v>
      </c>
      <c r="G5" s="11">
        <f t="shared" si="0"/>
        <v>236750</v>
      </c>
      <c r="H5" s="12">
        <v>375000</v>
      </c>
      <c r="I5" s="16">
        <f t="shared" si="1"/>
        <v>0</v>
      </c>
    </row>
    <row r="6" spans="1:9" x14ac:dyDescent="0.45">
      <c r="A6" s="17" t="s">
        <v>62</v>
      </c>
      <c r="B6" s="17" t="s">
        <v>4</v>
      </c>
      <c r="C6" s="7">
        <v>27</v>
      </c>
      <c r="D6" s="18">
        <v>21</v>
      </c>
      <c r="E6" s="19">
        <v>68251.28</v>
      </c>
      <c r="F6" s="20">
        <v>19800</v>
      </c>
      <c r="G6" s="11">
        <f t="shared" si="0"/>
        <v>48451.28</v>
      </c>
      <c r="H6" s="12">
        <v>40000</v>
      </c>
      <c r="I6" s="21">
        <f t="shared" si="1"/>
        <v>-20200</v>
      </c>
    </row>
    <row r="7" spans="1:9" x14ac:dyDescent="0.45">
      <c r="A7" s="2" t="s">
        <v>63</v>
      </c>
      <c r="B7" s="2" t="s">
        <v>5</v>
      </c>
      <c r="C7" s="7">
        <v>11</v>
      </c>
      <c r="D7" s="14">
        <v>11</v>
      </c>
      <c r="E7" s="12">
        <v>71760</v>
      </c>
      <c r="F7" s="15">
        <v>59640</v>
      </c>
      <c r="G7" s="11">
        <f t="shared" si="0"/>
        <v>12120</v>
      </c>
      <c r="H7" s="12">
        <v>60000</v>
      </c>
      <c r="I7" s="13">
        <f t="shared" si="1"/>
        <v>-360</v>
      </c>
    </row>
    <row r="8" spans="1:9" x14ac:dyDescent="0.45">
      <c r="A8" s="2" t="s">
        <v>64</v>
      </c>
      <c r="B8" s="2" t="s">
        <v>6</v>
      </c>
      <c r="C8" s="7">
        <v>13</v>
      </c>
      <c r="D8" s="14">
        <v>13</v>
      </c>
      <c r="E8" s="12">
        <v>393730</v>
      </c>
      <c r="F8" s="15">
        <v>349999.99999999994</v>
      </c>
      <c r="G8" s="11">
        <f t="shared" si="0"/>
        <v>43730.000000000058</v>
      </c>
      <c r="H8" s="12">
        <v>350000</v>
      </c>
      <c r="I8" s="22">
        <f t="shared" si="1"/>
        <v>0</v>
      </c>
    </row>
    <row r="9" spans="1:9" x14ac:dyDescent="0.45">
      <c r="A9" s="2"/>
      <c r="B9" s="2"/>
      <c r="C9" s="7"/>
      <c r="D9" s="14"/>
      <c r="E9" s="12"/>
      <c r="F9" s="15"/>
      <c r="G9" s="11"/>
      <c r="H9" s="12"/>
      <c r="I9" s="2"/>
    </row>
    <row r="10" spans="1:9" x14ac:dyDescent="0.45">
      <c r="A10" s="2" t="s">
        <v>65</v>
      </c>
      <c r="B10" s="2" t="s">
        <v>7</v>
      </c>
      <c r="C10" s="7">
        <v>10</v>
      </c>
      <c r="D10" s="14">
        <v>10</v>
      </c>
      <c r="E10" s="12">
        <v>93490</v>
      </c>
      <c r="F10" s="15">
        <v>80000</v>
      </c>
      <c r="G10" s="11">
        <f t="shared" si="0"/>
        <v>13490</v>
      </c>
      <c r="H10" s="12">
        <v>80000</v>
      </c>
      <c r="I10" s="23">
        <f>F10-H10</f>
        <v>0</v>
      </c>
    </row>
    <row r="11" spans="1:9" x14ac:dyDescent="0.45">
      <c r="A11" s="2" t="s">
        <v>66</v>
      </c>
      <c r="B11" s="2" t="s">
        <v>8</v>
      </c>
      <c r="C11" s="7">
        <v>42</v>
      </c>
      <c r="D11" s="14">
        <v>25</v>
      </c>
      <c r="E11" s="12">
        <v>84337</v>
      </c>
      <c r="F11" s="15">
        <v>49969</v>
      </c>
      <c r="G11" s="11">
        <f>E11-F11</f>
        <v>34368</v>
      </c>
      <c r="H11" s="24">
        <v>50000</v>
      </c>
      <c r="I11" s="13">
        <f>F11-H11</f>
        <v>-31</v>
      </c>
    </row>
    <row r="12" spans="1:9" x14ac:dyDescent="0.45">
      <c r="A12" s="6" t="s">
        <v>67</v>
      </c>
      <c r="B12" s="17" t="s">
        <v>9</v>
      </c>
      <c r="C12" s="25">
        <v>15</v>
      </c>
      <c r="D12" s="18">
        <v>8</v>
      </c>
      <c r="E12" s="12">
        <v>141160</v>
      </c>
      <c r="F12" s="15">
        <v>71560</v>
      </c>
      <c r="G12" s="11">
        <f t="shared" si="0"/>
        <v>69600</v>
      </c>
      <c r="H12" s="12">
        <v>250000</v>
      </c>
      <c r="I12" s="13">
        <f>F12-H12</f>
        <v>-178440</v>
      </c>
    </row>
    <row r="13" spans="1:9" x14ac:dyDescent="0.45">
      <c r="A13" s="17" t="s">
        <v>68</v>
      </c>
      <c r="B13" s="17" t="s">
        <v>10</v>
      </c>
      <c r="C13" s="25">
        <v>9</v>
      </c>
      <c r="D13" s="18">
        <v>7</v>
      </c>
      <c r="E13" s="12">
        <v>18781.14</v>
      </c>
      <c r="F13" s="15">
        <v>12500</v>
      </c>
      <c r="G13" s="26">
        <f>E13-F13</f>
        <v>6281.1399999999994</v>
      </c>
      <c r="H13" s="12">
        <v>12500</v>
      </c>
      <c r="I13" s="22">
        <f>F13-H13</f>
        <v>0</v>
      </c>
    </row>
    <row r="14" spans="1:9" x14ac:dyDescent="0.45">
      <c r="A14" s="17"/>
      <c r="B14" s="2"/>
      <c r="C14" s="7"/>
      <c r="D14" s="14"/>
      <c r="E14" s="12"/>
      <c r="F14" s="15"/>
      <c r="G14" s="11"/>
      <c r="H14" s="12"/>
      <c r="I14" s="17"/>
    </row>
    <row r="15" spans="1:9" x14ac:dyDescent="0.45">
      <c r="A15" s="17" t="s">
        <v>69</v>
      </c>
      <c r="B15" s="17" t="s">
        <v>11</v>
      </c>
      <c r="C15" s="25">
        <v>53</v>
      </c>
      <c r="D15" s="18">
        <v>36</v>
      </c>
      <c r="E15" s="12">
        <v>511854</v>
      </c>
      <c r="F15" s="15">
        <v>149975.00400000002</v>
      </c>
      <c r="G15" s="26">
        <f>E15-F15</f>
        <v>361878.99599999998</v>
      </c>
      <c r="H15" s="12">
        <v>150000</v>
      </c>
      <c r="I15" s="21">
        <f>F15-H15</f>
        <v>-24.995999999984633</v>
      </c>
    </row>
    <row r="16" spans="1:9" x14ac:dyDescent="0.45">
      <c r="A16" s="17" t="s">
        <v>70</v>
      </c>
      <c r="B16" s="17" t="s">
        <v>12</v>
      </c>
      <c r="C16" s="25">
        <v>13</v>
      </c>
      <c r="D16" s="18">
        <v>8</v>
      </c>
      <c r="E16" s="12">
        <v>236500</v>
      </c>
      <c r="F16" s="15">
        <v>130000</v>
      </c>
      <c r="G16" s="26">
        <f>E16-F16</f>
        <v>106500</v>
      </c>
      <c r="H16" s="12">
        <v>200000</v>
      </c>
      <c r="I16" s="21">
        <f>F16-H16</f>
        <v>-70000</v>
      </c>
    </row>
    <row r="17" spans="1:9" x14ac:dyDescent="0.45">
      <c r="A17" s="17" t="s">
        <v>71</v>
      </c>
      <c r="B17" s="17" t="s">
        <v>13</v>
      </c>
      <c r="C17" s="25">
        <v>11</v>
      </c>
      <c r="D17" s="18">
        <v>11</v>
      </c>
      <c r="E17" s="12">
        <v>109990</v>
      </c>
      <c r="F17" s="15">
        <v>69990</v>
      </c>
      <c r="G17" s="26">
        <f>E17-F17</f>
        <v>40000</v>
      </c>
      <c r="H17" s="12">
        <v>70000</v>
      </c>
      <c r="I17" s="21">
        <f>F17-H17</f>
        <v>-10</v>
      </c>
    </row>
    <row r="18" spans="1:9" x14ac:dyDescent="0.45">
      <c r="A18" s="2"/>
      <c r="B18" s="2"/>
      <c r="C18" s="7"/>
      <c r="D18" s="14"/>
      <c r="E18" s="12"/>
      <c r="F18" s="15"/>
      <c r="G18" s="11"/>
      <c r="H18" s="12"/>
      <c r="I18" s="27"/>
    </row>
    <row r="19" spans="1:9" x14ac:dyDescent="0.45">
      <c r="A19" s="17" t="s">
        <v>72</v>
      </c>
      <c r="B19" s="17" t="s">
        <v>14</v>
      </c>
      <c r="C19" s="7">
        <v>5</v>
      </c>
      <c r="D19" s="18">
        <v>4</v>
      </c>
      <c r="E19" s="12">
        <v>150800</v>
      </c>
      <c r="F19" s="15">
        <v>100000</v>
      </c>
      <c r="G19" s="26">
        <f>E19-F19</f>
        <v>50800</v>
      </c>
      <c r="H19" s="12">
        <v>100000</v>
      </c>
      <c r="I19" s="22">
        <f>F19-H19</f>
        <v>0</v>
      </c>
    </row>
    <row r="20" spans="1:9" x14ac:dyDescent="0.45">
      <c r="A20" s="2" t="s">
        <v>73</v>
      </c>
      <c r="B20" s="2" t="s">
        <v>15</v>
      </c>
      <c r="C20" s="7">
        <v>1</v>
      </c>
      <c r="D20" s="14">
        <v>1</v>
      </c>
      <c r="E20" s="12">
        <v>40000</v>
      </c>
      <c r="F20" s="15">
        <v>40000</v>
      </c>
      <c r="G20" s="11">
        <v>0</v>
      </c>
      <c r="H20" s="12">
        <v>40000</v>
      </c>
      <c r="I20" s="22">
        <f t="shared" ref="I20:I25" si="2">F20-H20</f>
        <v>0</v>
      </c>
    </row>
    <row r="21" spans="1:9" x14ac:dyDescent="0.45">
      <c r="A21" s="2" t="s">
        <v>74</v>
      </c>
      <c r="B21" s="2" t="s">
        <v>16</v>
      </c>
      <c r="C21" s="7">
        <v>1</v>
      </c>
      <c r="D21" s="14">
        <v>1</v>
      </c>
      <c r="E21" s="12">
        <v>80000</v>
      </c>
      <c r="F21" s="15">
        <v>80000</v>
      </c>
      <c r="G21" s="11">
        <v>0</v>
      </c>
      <c r="H21" s="12">
        <v>80000</v>
      </c>
      <c r="I21" s="22">
        <f t="shared" si="2"/>
        <v>0</v>
      </c>
    </row>
    <row r="22" spans="1:9" x14ac:dyDescent="0.45">
      <c r="A22" s="2" t="s">
        <v>75</v>
      </c>
      <c r="B22" s="2" t="s">
        <v>17</v>
      </c>
      <c r="C22" s="7">
        <v>4</v>
      </c>
      <c r="D22" s="14">
        <v>3</v>
      </c>
      <c r="E22" s="12">
        <v>6140</v>
      </c>
      <c r="F22" s="15">
        <v>4140</v>
      </c>
      <c r="G22" s="11">
        <v>0</v>
      </c>
      <c r="H22" s="12">
        <v>20000</v>
      </c>
      <c r="I22" s="13">
        <f t="shared" si="2"/>
        <v>-15860</v>
      </c>
    </row>
    <row r="23" spans="1:9" x14ac:dyDescent="0.45">
      <c r="A23" s="2" t="s">
        <v>76</v>
      </c>
      <c r="B23" s="2" t="s">
        <v>18</v>
      </c>
      <c r="C23" s="7">
        <v>1</v>
      </c>
      <c r="D23" s="14">
        <v>1</v>
      </c>
      <c r="E23" s="12">
        <v>25000</v>
      </c>
      <c r="F23" s="15">
        <v>25000</v>
      </c>
      <c r="G23" s="11">
        <v>0</v>
      </c>
      <c r="H23" s="12">
        <v>25000</v>
      </c>
      <c r="I23" s="22">
        <f t="shared" si="2"/>
        <v>0</v>
      </c>
    </row>
    <row r="24" spans="1:9" x14ac:dyDescent="0.45">
      <c r="A24" s="2" t="s">
        <v>77</v>
      </c>
      <c r="B24" s="2" t="s">
        <v>19</v>
      </c>
      <c r="C24" s="7">
        <v>5</v>
      </c>
      <c r="D24" s="14">
        <v>5</v>
      </c>
      <c r="E24" s="12">
        <v>170890</v>
      </c>
      <c r="F24" s="15">
        <v>165000</v>
      </c>
      <c r="G24" s="11">
        <f>E24-F24</f>
        <v>5890</v>
      </c>
      <c r="H24" s="12">
        <v>165000</v>
      </c>
      <c r="I24" s="22">
        <f t="shared" si="2"/>
        <v>0</v>
      </c>
    </row>
    <row r="25" spans="1:9" x14ac:dyDescent="0.45">
      <c r="A25" s="2" t="s">
        <v>78</v>
      </c>
      <c r="B25" s="2" t="s">
        <v>28</v>
      </c>
      <c r="C25" s="7">
        <v>3</v>
      </c>
      <c r="D25" s="14">
        <v>3</v>
      </c>
      <c r="E25" s="12">
        <v>12500</v>
      </c>
      <c r="F25" s="15">
        <v>12500</v>
      </c>
      <c r="G25" s="11">
        <v>0</v>
      </c>
      <c r="H25" s="12">
        <v>12500</v>
      </c>
      <c r="I25" s="22">
        <f t="shared" si="2"/>
        <v>0</v>
      </c>
    </row>
    <row r="26" spans="1:9" x14ac:dyDescent="0.45">
      <c r="A26" s="2"/>
      <c r="B26" s="2"/>
      <c r="C26" s="28"/>
      <c r="D26" s="29"/>
      <c r="E26" s="30"/>
      <c r="F26" s="29"/>
      <c r="G26" s="28"/>
      <c r="H26" s="30"/>
      <c r="I26" s="2"/>
    </row>
    <row r="27" spans="1:9" x14ac:dyDescent="0.45">
      <c r="A27" s="2"/>
      <c r="B27" s="2"/>
      <c r="C27" s="28"/>
      <c r="D27" s="29"/>
      <c r="E27" s="30"/>
      <c r="F27" s="29"/>
      <c r="G27" s="28"/>
      <c r="H27" s="30"/>
      <c r="I27" s="2"/>
    </row>
    <row r="28" spans="1:9" ht="28.5" x14ac:dyDescent="0.45">
      <c r="A28" s="2"/>
      <c r="B28" s="2"/>
      <c r="C28" s="31" t="s">
        <v>20</v>
      </c>
      <c r="D28" s="32" t="s">
        <v>23</v>
      </c>
      <c r="E28" s="33" t="s">
        <v>21</v>
      </c>
      <c r="F28" s="34" t="s">
        <v>26</v>
      </c>
      <c r="G28" s="35" t="s">
        <v>27</v>
      </c>
      <c r="H28" s="33" t="s">
        <v>24</v>
      </c>
      <c r="I28" s="5" t="s">
        <v>25</v>
      </c>
    </row>
    <row r="29" spans="1:9" x14ac:dyDescent="0.45">
      <c r="A29" s="2" t="s">
        <v>22</v>
      </c>
      <c r="B29" s="2"/>
      <c r="C29" s="36">
        <f>SUM(C2:C25)</f>
        <v>263</v>
      </c>
      <c r="D29" s="37">
        <f>SUM(D2:D25)</f>
        <v>200</v>
      </c>
      <c r="E29" s="38">
        <f t="shared" ref="E29" si="3">SUM(E2:E25)</f>
        <v>3016282.4950000001</v>
      </c>
      <c r="F29" s="39">
        <f>SUM(F2:F25)</f>
        <v>1912929.2589999998</v>
      </c>
      <c r="G29" s="40">
        <f>SUM(G2:G25)</f>
        <v>1101353.236</v>
      </c>
      <c r="H29" s="12">
        <f>SUM(H2:H25)</f>
        <v>2240000</v>
      </c>
      <c r="I29" s="41">
        <f>SUM(I2:I25)</f>
        <v>-327070.74099999998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52BC-CF8A-411C-AA62-AD8203725795}">
  <dimension ref="A1:I30"/>
  <sheetViews>
    <sheetView workbookViewId="0">
      <selection activeCell="E7" sqref="E7"/>
    </sheetView>
  </sheetViews>
  <sheetFormatPr defaultRowHeight="14.25" x14ac:dyDescent="0.45"/>
  <cols>
    <col min="2" max="2" width="31.1328125" customWidth="1"/>
    <col min="3" max="3" width="12.46484375" customWidth="1"/>
    <col min="4" max="4" width="14.53125" customWidth="1"/>
    <col min="5" max="5" width="16.796875" customWidth="1"/>
    <col min="6" max="6" width="14.19921875" customWidth="1"/>
    <col min="7" max="7" width="15" customWidth="1"/>
    <col min="8" max="8" width="14.1328125" customWidth="1"/>
    <col min="9" max="9" width="16.796875" customWidth="1"/>
  </cols>
  <sheetData>
    <row r="1" spans="1:9" x14ac:dyDescent="0.45">
      <c r="A1" s="2"/>
      <c r="B1" s="3" t="s">
        <v>57</v>
      </c>
      <c r="C1" s="4" t="s">
        <v>50</v>
      </c>
      <c r="D1" s="4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</row>
    <row r="2" spans="1:9" x14ac:dyDescent="0.45">
      <c r="A2" s="6" t="s">
        <v>58</v>
      </c>
      <c r="B2" s="6" t="s">
        <v>33</v>
      </c>
      <c r="C2" s="7">
        <v>13</v>
      </c>
      <c r="D2" s="8">
        <v>12</v>
      </c>
      <c r="E2" s="9">
        <v>34655.254999999997</v>
      </c>
      <c r="F2" s="10">
        <v>32855.254999999997</v>
      </c>
      <c r="G2" s="11">
        <f>E2-F2</f>
        <v>1800</v>
      </c>
      <c r="H2" s="12">
        <v>75000</v>
      </c>
      <c r="I2" s="13">
        <f>F2-H2</f>
        <v>-42144.745000000003</v>
      </c>
    </row>
    <row r="3" spans="1:9" x14ac:dyDescent="0.45">
      <c r="A3" s="2" t="s">
        <v>59</v>
      </c>
      <c r="B3" s="2" t="s">
        <v>29</v>
      </c>
      <c r="C3" s="7">
        <v>8</v>
      </c>
      <c r="D3" s="14">
        <v>6</v>
      </c>
      <c r="E3" s="12">
        <v>21876.5</v>
      </c>
      <c r="F3" s="15">
        <v>10000</v>
      </c>
      <c r="G3" s="11">
        <f t="shared" ref="G3:G12" si="0">E3-F3</f>
        <v>11876.5</v>
      </c>
      <c r="H3" s="12">
        <v>10000</v>
      </c>
      <c r="I3" s="16">
        <f t="shared" ref="I3:I8" si="1">F3-H3</f>
        <v>0</v>
      </c>
    </row>
    <row r="4" spans="1:9" x14ac:dyDescent="0.45">
      <c r="A4" s="2" t="s">
        <v>60</v>
      </c>
      <c r="B4" s="2" t="s">
        <v>30</v>
      </c>
      <c r="C4" s="7">
        <v>17</v>
      </c>
      <c r="D4" s="14">
        <v>13</v>
      </c>
      <c r="E4" s="12">
        <v>132817.32</v>
      </c>
      <c r="F4" s="15">
        <v>75000</v>
      </c>
      <c r="G4" s="11">
        <f t="shared" si="0"/>
        <v>57817.320000000007</v>
      </c>
      <c r="H4" s="12">
        <v>75000</v>
      </c>
      <c r="I4" s="16">
        <f t="shared" si="1"/>
        <v>0</v>
      </c>
    </row>
    <row r="5" spans="1:9" x14ac:dyDescent="0.45">
      <c r="A5" s="2" t="s">
        <v>61</v>
      </c>
      <c r="B5" s="2" t="s">
        <v>31</v>
      </c>
      <c r="C5" s="7">
        <v>1</v>
      </c>
      <c r="D5" s="14">
        <v>1</v>
      </c>
      <c r="E5" s="12">
        <v>611750</v>
      </c>
      <c r="F5" s="15">
        <v>375000</v>
      </c>
      <c r="G5" s="11">
        <f t="shared" si="0"/>
        <v>236750</v>
      </c>
      <c r="H5" s="12">
        <v>375000</v>
      </c>
      <c r="I5" s="16">
        <f t="shared" si="1"/>
        <v>0</v>
      </c>
    </row>
    <row r="6" spans="1:9" x14ac:dyDescent="0.45">
      <c r="A6" s="17" t="s">
        <v>62</v>
      </c>
      <c r="B6" s="17" t="s">
        <v>32</v>
      </c>
      <c r="C6" s="7">
        <v>27</v>
      </c>
      <c r="D6" s="18">
        <v>21</v>
      </c>
      <c r="E6" s="19">
        <v>68251.28</v>
      </c>
      <c r="F6" s="20">
        <v>19800</v>
      </c>
      <c r="G6" s="11">
        <f t="shared" si="0"/>
        <v>48451.28</v>
      </c>
      <c r="H6" s="12">
        <v>40000</v>
      </c>
      <c r="I6" s="21">
        <f t="shared" si="1"/>
        <v>-20200</v>
      </c>
    </row>
    <row r="7" spans="1:9" x14ac:dyDescent="0.45">
      <c r="A7" s="2" t="s">
        <v>63</v>
      </c>
      <c r="B7" s="2" t="s">
        <v>34</v>
      </c>
      <c r="C7" s="7">
        <v>11</v>
      </c>
      <c r="D7" s="14">
        <v>11</v>
      </c>
      <c r="E7" s="12">
        <v>71760</v>
      </c>
      <c r="F7" s="15">
        <v>59640</v>
      </c>
      <c r="G7" s="11">
        <f t="shared" si="0"/>
        <v>12120</v>
      </c>
      <c r="H7" s="12">
        <v>60000</v>
      </c>
      <c r="I7" s="13">
        <f t="shared" si="1"/>
        <v>-360</v>
      </c>
    </row>
    <row r="8" spans="1:9" x14ac:dyDescent="0.45">
      <c r="A8" s="2" t="s">
        <v>64</v>
      </c>
      <c r="B8" s="2" t="s">
        <v>35</v>
      </c>
      <c r="C8" s="7">
        <v>13</v>
      </c>
      <c r="D8" s="14">
        <v>13</v>
      </c>
      <c r="E8" s="12">
        <v>393730</v>
      </c>
      <c r="F8" s="15">
        <v>349999.99999999994</v>
      </c>
      <c r="G8" s="11">
        <f t="shared" si="0"/>
        <v>43730.000000000058</v>
      </c>
      <c r="H8" s="12">
        <v>350000</v>
      </c>
      <c r="I8" s="22">
        <f t="shared" si="1"/>
        <v>0</v>
      </c>
    </row>
    <row r="9" spans="1:9" x14ac:dyDescent="0.45">
      <c r="A9" s="2"/>
      <c r="B9" s="2"/>
      <c r="C9" s="7"/>
      <c r="D9" s="14"/>
      <c r="E9" s="12"/>
      <c r="F9" s="15"/>
      <c r="G9" s="11"/>
      <c r="H9" s="12"/>
      <c r="I9" s="2"/>
    </row>
    <row r="10" spans="1:9" x14ac:dyDescent="0.45">
      <c r="A10" s="2" t="s">
        <v>65</v>
      </c>
      <c r="B10" s="2" t="s">
        <v>36</v>
      </c>
      <c r="C10" s="7">
        <v>10</v>
      </c>
      <c r="D10" s="14">
        <v>10</v>
      </c>
      <c r="E10" s="12">
        <v>93490</v>
      </c>
      <c r="F10" s="15">
        <v>80000</v>
      </c>
      <c r="G10" s="11">
        <f t="shared" si="0"/>
        <v>13490</v>
      </c>
      <c r="H10" s="12">
        <v>80000</v>
      </c>
      <c r="I10" s="23">
        <f>F10-H10</f>
        <v>0</v>
      </c>
    </row>
    <row r="11" spans="1:9" x14ac:dyDescent="0.45">
      <c r="A11" s="2" t="s">
        <v>66</v>
      </c>
      <c r="B11" s="2" t="s">
        <v>37</v>
      </c>
      <c r="C11" s="7">
        <v>42</v>
      </c>
      <c r="D11" s="14">
        <v>25</v>
      </c>
      <c r="E11" s="12">
        <v>84337</v>
      </c>
      <c r="F11" s="15">
        <v>49969</v>
      </c>
      <c r="G11" s="11">
        <f>E11-F11</f>
        <v>34368</v>
      </c>
      <c r="H11" s="24">
        <v>50000</v>
      </c>
      <c r="I11" s="13">
        <f>F11-H11</f>
        <v>-31</v>
      </c>
    </row>
    <row r="12" spans="1:9" x14ac:dyDescent="0.45">
      <c r="A12" s="6" t="s">
        <v>67</v>
      </c>
      <c r="B12" s="17" t="s">
        <v>38</v>
      </c>
      <c r="C12" s="25">
        <v>15</v>
      </c>
      <c r="D12" s="18">
        <v>8</v>
      </c>
      <c r="E12" s="12">
        <v>141160</v>
      </c>
      <c r="F12" s="15">
        <v>71560</v>
      </c>
      <c r="G12" s="11">
        <f t="shared" si="0"/>
        <v>69600</v>
      </c>
      <c r="H12" s="12">
        <v>250000</v>
      </c>
      <c r="I12" s="13">
        <f>F12-H12</f>
        <v>-178440</v>
      </c>
    </row>
    <row r="13" spans="1:9" x14ac:dyDescent="0.45">
      <c r="A13" s="17" t="s">
        <v>68</v>
      </c>
      <c r="B13" s="17" t="s">
        <v>39</v>
      </c>
      <c r="C13" s="25">
        <v>9</v>
      </c>
      <c r="D13" s="18">
        <v>7</v>
      </c>
      <c r="E13" s="12">
        <v>18781.14</v>
      </c>
      <c r="F13" s="15">
        <v>12500</v>
      </c>
      <c r="G13" s="26">
        <f>E13-F13</f>
        <v>6281.1399999999994</v>
      </c>
      <c r="H13" s="12">
        <v>12500</v>
      </c>
      <c r="I13" s="22">
        <f>F13-H13</f>
        <v>0</v>
      </c>
    </row>
    <row r="14" spans="1:9" x14ac:dyDescent="0.45">
      <c r="A14" s="17"/>
      <c r="B14" s="2"/>
      <c r="C14" s="7"/>
      <c r="D14" s="14"/>
      <c r="E14" s="12"/>
      <c r="F14" s="15"/>
      <c r="G14" s="11"/>
      <c r="H14" s="12"/>
      <c r="I14" s="17"/>
    </row>
    <row r="15" spans="1:9" x14ac:dyDescent="0.45">
      <c r="A15" s="17" t="s">
        <v>69</v>
      </c>
      <c r="B15" s="17" t="s">
        <v>40</v>
      </c>
      <c r="C15" s="25">
        <v>53</v>
      </c>
      <c r="D15" s="18">
        <v>36</v>
      </c>
      <c r="E15" s="12">
        <v>511854</v>
      </c>
      <c r="F15" s="15">
        <v>149975.00400000002</v>
      </c>
      <c r="G15" s="26">
        <f>E15-F15</f>
        <v>361878.99599999998</v>
      </c>
      <c r="H15" s="12">
        <v>150000</v>
      </c>
      <c r="I15" s="21">
        <f>F15-H15</f>
        <v>-24.995999999984633</v>
      </c>
    </row>
    <row r="16" spans="1:9" x14ac:dyDescent="0.45">
      <c r="A16" s="17" t="s">
        <v>70</v>
      </c>
      <c r="B16" s="17" t="s">
        <v>41</v>
      </c>
      <c r="C16" s="25">
        <v>13</v>
      </c>
      <c r="D16" s="18">
        <v>8</v>
      </c>
      <c r="E16" s="12">
        <v>236500</v>
      </c>
      <c r="F16" s="15">
        <v>130000</v>
      </c>
      <c r="G16" s="26">
        <f>E16-F16</f>
        <v>106500</v>
      </c>
      <c r="H16" s="12">
        <v>200000</v>
      </c>
      <c r="I16" s="21">
        <f>F16-H16</f>
        <v>-70000</v>
      </c>
    </row>
    <row r="17" spans="1:9" x14ac:dyDescent="0.45">
      <c r="A17" s="17" t="s">
        <v>71</v>
      </c>
      <c r="B17" s="17" t="s">
        <v>42</v>
      </c>
      <c r="C17" s="25">
        <v>11</v>
      </c>
      <c r="D17" s="18">
        <v>11</v>
      </c>
      <c r="E17" s="12">
        <v>109990</v>
      </c>
      <c r="F17" s="15">
        <v>69990</v>
      </c>
      <c r="G17" s="26">
        <f>E17-F17</f>
        <v>40000</v>
      </c>
      <c r="H17" s="12">
        <v>70000</v>
      </c>
      <c r="I17" s="21">
        <f>F17-H17</f>
        <v>-10</v>
      </c>
    </row>
    <row r="18" spans="1:9" x14ac:dyDescent="0.45">
      <c r="A18" s="2"/>
      <c r="B18" s="2"/>
      <c r="C18" s="7"/>
      <c r="D18" s="14"/>
      <c r="E18" s="12"/>
      <c r="F18" s="15"/>
      <c r="G18" s="11"/>
      <c r="H18" s="12"/>
      <c r="I18" s="27"/>
    </row>
    <row r="19" spans="1:9" x14ac:dyDescent="0.45">
      <c r="A19" s="17" t="s">
        <v>72</v>
      </c>
      <c r="B19" s="17" t="s">
        <v>43</v>
      </c>
      <c r="C19" s="7">
        <v>5</v>
      </c>
      <c r="D19" s="18">
        <v>4</v>
      </c>
      <c r="E19" s="12">
        <v>150800</v>
      </c>
      <c r="F19" s="15">
        <v>100000</v>
      </c>
      <c r="G19" s="26">
        <f>E19-F19</f>
        <v>50800</v>
      </c>
      <c r="H19" s="12">
        <v>100000</v>
      </c>
      <c r="I19" s="22">
        <f>F19-H19</f>
        <v>0</v>
      </c>
    </row>
    <row r="20" spans="1:9" x14ac:dyDescent="0.45">
      <c r="A20" s="2" t="s">
        <v>73</v>
      </c>
      <c r="B20" s="2" t="s">
        <v>44</v>
      </c>
      <c r="C20" s="7">
        <v>1</v>
      </c>
      <c r="D20" s="14">
        <v>1</v>
      </c>
      <c r="E20" s="12">
        <v>40000</v>
      </c>
      <c r="F20" s="15">
        <v>40000</v>
      </c>
      <c r="G20" s="11">
        <v>0</v>
      </c>
      <c r="H20" s="12">
        <v>40000</v>
      </c>
      <c r="I20" s="22">
        <f t="shared" ref="I20:I25" si="2">F20-H20</f>
        <v>0</v>
      </c>
    </row>
    <row r="21" spans="1:9" x14ac:dyDescent="0.45">
      <c r="A21" s="2" t="s">
        <v>74</v>
      </c>
      <c r="B21" s="2" t="s">
        <v>45</v>
      </c>
      <c r="C21" s="7">
        <v>1</v>
      </c>
      <c r="D21" s="14">
        <v>1</v>
      </c>
      <c r="E21" s="12">
        <v>80000</v>
      </c>
      <c r="F21" s="15">
        <v>80000</v>
      </c>
      <c r="G21" s="11">
        <v>0</v>
      </c>
      <c r="H21" s="12">
        <v>80000</v>
      </c>
      <c r="I21" s="22">
        <f t="shared" si="2"/>
        <v>0</v>
      </c>
    </row>
    <row r="22" spans="1:9" x14ac:dyDescent="0.45">
      <c r="A22" s="2" t="s">
        <v>75</v>
      </c>
      <c r="B22" s="2" t="s">
        <v>46</v>
      </c>
      <c r="C22" s="7">
        <v>4</v>
      </c>
      <c r="D22" s="14">
        <v>3</v>
      </c>
      <c r="E22" s="12">
        <v>6140</v>
      </c>
      <c r="F22" s="15">
        <v>4140</v>
      </c>
      <c r="G22" s="11">
        <v>0</v>
      </c>
      <c r="H22" s="12">
        <v>20000</v>
      </c>
      <c r="I22" s="13">
        <f t="shared" si="2"/>
        <v>-15860</v>
      </c>
    </row>
    <row r="23" spans="1:9" x14ac:dyDescent="0.45">
      <c r="A23" s="2" t="s">
        <v>76</v>
      </c>
      <c r="B23" s="2" t="s">
        <v>47</v>
      </c>
      <c r="C23" s="7">
        <v>1</v>
      </c>
      <c r="D23" s="14">
        <v>1</v>
      </c>
      <c r="E23" s="12">
        <v>25000</v>
      </c>
      <c r="F23" s="15">
        <v>25000</v>
      </c>
      <c r="G23" s="11">
        <v>0</v>
      </c>
      <c r="H23" s="12">
        <v>25000</v>
      </c>
      <c r="I23" s="22">
        <f t="shared" si="2"/>
        <v>0</v>
      </c>
    </row>
    <row r="24" spans="1:9" x14ac:dyDescent="0.45">
      <c r="A24" s="2" t="s">
        <v>77</v>
      </c>
      <c r="B24" s="2" t="s">
        <v>48</v>
      </c>
      <c r="C24" s="7">
        <v>5</v>
      </c>
      <c r="D24" s="14">
        <v>5</v>
      </c>
      <c r="E24" s="12">
        <v>170890</v>
      </c>
      <c r="F24" s="15">
        <v>165000</v>
      </c>
      <c r="G24" s="11">
        <f>E24-F24</f>
        <v>5890</v>
      </c>
      <c r="H24" s="12">
        <v>165000</v>
      </c>
      <c r="I24" s="22">
        <f t="shared" si="2"/>
        <v>0</v>
      </c>
    </row>
    <row r="25" spans="1:9" x14ac:dyDescent="0.45">
      <c r="A25" s="2" t="s">
        <v>78</v>
      </c>
      <c r="B25" s="2" t="s">
        <v>49</v>
      </c>
      <c r="C25" s="7">
        <v>3</v>
      </c>
      <c r="D25" s="14">
        <v>3</v>
      </c>
      <c r="E25" s="12">
        <v>12500</v>
      </c>
      <c r="F25" s="15">
        <v>12500</v>
      </c>
      <c r="G25" s="11">
        <v>0</v>
      </c>
      <c r="H25" s="12">
        <v>12500</v>
      </c>
      <c r="I25" s="22">
        <f t="shared" si="2"/>
        <v>0</v>
      </c>
    </row>
    <row r="26" spans="1:9" x14ac:dyDescent="0.45">
      <c r="A26" s="2"/>
      <c r="B26" s="2"/>
      <c r="C26" s="28"/>
      <c r="D26" s="29"/>
      <c r="E26" s="30"/>
      <c r="F26" s="29"/>
      <c r="G26" s="28"/>
      <c r="H26" s="30"/>
      <c r="I26" s="2"/>
    </row>
    <row r="27" spans="1:9" x14ac:dyDescent="0.45">
      <c r="A27" s="2"/>
      <c r="B27" s="2"/>
      <c r="C27" s="28"/>
      <c r="D27" s="29"/>
      <c r="E27" s="30"/>
      <c r="F27" s="29"/>
      <c r="G27" s="28"/>
      <c r="H27" s="30"/>
      <c r="I27" s="2"/>
    </row>
    <row r="28" spans="1:9" x14ac:dyDescent="0.45">
      <c r="A28" s="2"/>
      <c r="B28" s="2"/>
      <c r="C28" s="31" t="s">
        <v>50</v>
      </c>
      <c r="D28" s="32" t="s">
        <v>51</v>
      </c>
      <c r="E28" s="33" t="s">
        <v>52</v>
      </c>
      <c r="F28" s="34" t="s">
        <v>53</v>
      </c>
      <c r="G28" s="35" t="s">
        <v>54</v>
      </c>
      <c r="H28" s="33" t="s">
        <v>55</v>
      </c>
      <c r="I28" s="5" t="s">
        <v>56</v>
      </c>
    </row>
    <row r="29" spans="1:9" x14ac:dyDescent="0.45">
      <c r="A29" s="2" t="s">
        <v>22</v>
      </c>
      <c r="B29" s="2"/>
      <c r="C29" s="36">
        <f t="shared" ref="C29:H29" si="3">SUM(C2:C25)</f>
        <v>263</v>
      </c>
      <c r="D29" s="37">
        <f t="shared" si="3"/>
        <v>200</v>
      </c>
      <c r="E29" s="38">
        <f t="shared" si="3"/>
        <v>3016282.4950000001</v>
      </c>
      <c r="F29" s="39">
        <f t="shared" si="3"/>
        <v>1912929.2589999998</v>
      </c>
      <c r="G29" s="40">
        <f t="shared" si="3"/>
        <v>1101353.236</v>
      </c>
      <c r="H29" s="12">
        <f t="shared" si="3"/>
        <v>2240000</v>
      </c>
      <c r="I29" s="41">
        <f>SUM(I2:I25)</f>
        <v>-327070.74099999998</v>
      </c>
    </row>
    <row r="30" spans="1:9" x14ac:dyDescent="0.45">
      <c r="I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</vt:lpstr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2024-03-17T18:42:10Z</dcterms:created>
  <dcterms:modified xsi:type="dcterms:W3CDTF">2025-03-17T16:27:14Z</dcterms:modified>
</cp:coreProperties>
</file>